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1"/>
  </bookViews>
  <sheets>
    <sheet name="Sheet1" sheetId="1" r:id="rId1"/>
    <sheet name="EVM Calculations" sheetId="2" r:id="rId2"/>
  </sheets>
  <definedNames/>
  <calcPr fullCalcOnLoad="1"/>
</workbook>
</file>

<file path=xl/sharedStrings.xml><?xml version="1.0" encoding="utf-8"?>
<sst xmlns="http://schemas.openxmlformats.org/spreadsheetml/2006/main" count="63" uniqueCount="63">
  <si>
    <t>Electroscan, Inc.</t>
  </si>
  <si>
    <t>555 Alcorn Street, Suite 5</t>
  </si>
  <si>
    <t>Boston, Massachusetts</t>
  </si>
  <si>
    <t>NAME</t>
  </si>
  <si>
    <t>PV</t>
  </si>
  <si>
    <t>EV</t>
  </si>
  <si>
    <t>AC</t>
  </si>
  <si>
    <t>SV</t>
  </si>
  <si>
    <t>CV</t>
  </si>
  <si>
    <t>BAC</t>
  </si>
  <si>
    <t>EAC</t>
  </si>
  <si>
    <t>Scanner Project</t>
  </si>
  <si>
    <t>H 1.0  Hardware</t>
  </si>
  <si>
    <t>H 1.1  Hardware Specifications (DS)</t>
  </si>
  <si>
    <t>H 1.2  Hardware Design (DS)</t>
  </si>
  <si>
    <t>H 1.3  Hardware Documentation (DOC)</t>
  </si>
  <si>
    <t>H 1.4  Prototype (PD)</t>
  </si>
  <si>
    <t>H 1.5  Test Prototypes (T)</t>
  </si>
  <si>
    <t>H 1.6  Order Circuit Boards (PD)</t>
  </si>
  <si>
    <t>H 1.7  Preproduction Models (PD)</t>
  </si>
  <si>
    <t>OP 1.0  Operating System</t>
  </si>
  <si>
    <t>OP 1.1  Kernel Specifications (DS)</t>
  </si>
  <si>
    <t>OP 1.2  Drivers</t>
  </si>
  <si>
    <t>OP 1.2.1  Disk Drivers (DEV)</t>
  </si>
  <si>
    <t>OP 1.2.2  I/O Drivers (DEV)</t>
  </si>
  <si>
    <t>OP 1.3  Code Software</t>
  </si>
  <si>
    <t>OP 1.3.1  Code Software ( C )</t>
  </si>
  <si>
    <t>OP 1.3.2  Document Software (DOC)</t>
  </si>
  <si>
    <t>OP 1.3.3  Code Interfaces ( C )</t>
  </si>
  <si>
    <t>OP 1.3.4  Beta-Test Software (T)</t>
  </si>
  <si>
    <t>U 1.0  Utilities</t>
  </si>
  <si>
    <t>U 1.1  Utilities Specifications (DS)</t>
  </si>
  <si>
    <t>U 1.2  Routine Utilities (DEV)</t>
  </si>
  <si>
    <t>U 1.3 Complex Utilities (DEV)</t>
  </si>
  <si>
    <t>U 1.4  Utilities Documentation (DOC)</t>
  </si>
  <si>
    <t>U 1.5  Beta-Test Utilities (T)</t>
  </si>
  <si>
    <t>S 1.0  System Integration</t>
  </si>
  <si>
    <t>S 1.1  Architecture Decisions (DS)</t>
  </si>
  <si>
    <t>S 1.2  Integration Hard/Soft (DEV)</t>
  </si>
  <si>
    <t>S 1.3  System Hardware/Software Test (T)</t>
  </si>
  <si>
    <t>S 1.4  Project Documentation (D)C</t>
  </si>
  <si>
    <t>S 1.5  Integration Acceptance Testing (T)</t>
  </si>
  <si>
    <t>20 In-Store Scanner Project</t>
  </si>
  <si>
    <t>(thousands of dollars)</t>
  </si>
  <si>
    <t>Actual Progress a/o January 1</t>
  </si>
  <si>
    <t>You have been serving as Electroscan’s project manager and are now well along in the project. Develop a narrative status report for the board of directors of the chain store that discusses the status of the project to date and at completion. Be as specific as you can using numbers given and those you might develop. Remember, your audience is not familiar with the jargon used by project managers and computer software personnel; therefore, some explanation may be necessary. Your report will be evaluated on your detailed use of the data, your total perspective of the current status and future status of the project, and your recommended changes (if any).</t>
  </si>
  <si>
    <t xml:space="preserve">Note: There are minor errors in the Larson &amp; Gray (2013) table. These appear to be found only in the EAC column. They are corrected here.  </t>
  </si>
  <si>
    <t>Planned Value (PV)</t>
  </si>
  <si>
    <t>PV = Percent Complete (planned) x Task Budget</t>
  </si>
  <si>
    <t>$420, 000</t>
  </si>
  <si>
    <t>Budget at Completion (BAC)</t>
  </si>
  <si>
    <t>BAC = Project Budget</t>
  </si>
  <si>
    <t>(420 000/ 925 000) x 100%</t>
  </si>
  <si>
    <t>Estimate at Completion (EAC)</t>
  </si>
  <si>
    <t>EAC = BAC/CPI</t>
  </si>
  <si>
    <t>or EAC = AC + (BAC – EV)</t>
  </si>
  <si>
    <t>395 000/925 000 x100%</t>
  </si>
  <si>
    <t>Scheduled Variance (SV)</t>
  </si>
  <si>
    <t>SV = EV – PV</t>
  </si>
  <si>
    <t>EV= 395, 000</t>
  </si>
  <si>
    <t>PV= 420,000</t>
  </si>
  <si>
    <t>SV= -25,000</t>
  </si>
  <si>
    <t>from the SV, it is possible to derive the schedule delay which in this case is a negative figure indicating that the project is behind schedule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</si>
</sst>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2"/>
      <color theme="1"/>
      <name val="Arial"/>
      <family val="2"/>
    </font>
    <font>
      <sz val="11"/>
      <color indexed="8"/>
      <name val="Calibri"/>
      <family val="2"/>
    </font>
    <font>
      <sz val="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sz val="10.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sz val="10.5"/>
      <color theme="1"/>
      <name val="Times New Roman"/>
      <family val="1"/>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
    <xf numFmtId="0" fontId="0" fillId="0" borderId="0" xfId="0" applyAlignment="1">
      <alignment/>
    </xf>
    <xf numFmtId="0" fontId="39" fillId="0" borderId="0" xfId="0" applyFont="1" applyAlignment="1">
      <alignment horizontal="center"/>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8" borderId="0" xfId="0" applyFill="1" applyAlignment="1">
      <alignment/>
    </xf>
    <xf numFmtId="0" fontId="0" fillId="8" borderId="0" xfId="0" applyFill="1" applyAlignment="1">
      <alignment horizontal="left" indent="1"/>
    </xf>
    <xf numFmtId="0" fontId="0" fillId="8" borderId="0" xfId="0" applyFill="1" applyAlignment="1">
      <alignment horizontal="left"/>
    </xf>
    <xf numFmtId="0" fontId="40" fillId="0" borderId="0" xfId="0" applyFont="1" applyAlignment="1">
      <alignment vertical="center" wrapText="1"/>
    </xf>
    <xf numFmtId="0" fontId="41" fillId="33" borderId="0" xfId="0" applyFont="1" applyFill="1" applyAlignment="1">
      <alignment wrapText="1"/>
    </xf>
    <xf numFmtId="0" fontId="39" fillId="8" borderId="0" xfId="0" applyFont="1" applyFill="1" applyAlignment="1">
      <alignment horizontal="center"/>
    </xf>
    <xf numFmtId="10"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48"/>
  <sheetViews>
    <sheetView zoomScalePageLayoutView="0" workbookViewId="0" topLeftCell="A4">
      <selection activeCell="C9" sqref="C9"/>
    </sheetView>
  </sheetViews>
  <sheetFormatPr defaultColWidth="8.6640625" defaultRowHeight="15"/>
  <cols>
    <col min="1" max="1" width="8.6640625" style="0" customWidth="1"/>
    <col min="2" max="2" width="35.4453125" style="0" bestFit="1" customWidth="1"/>
  </cols>
  <sheetData>
    <row r="2" spans="2:7" ht="15.75">
      <c r="B2" s="2" t="s">
        <v>0</v>
      </c>
      <c r="C2" s="2"/>
      <c r="E2" s="10" t="s">
        <v>42</v>
      </c>
      <c r="F2" s="10"/>
      <c r="G2" s="10"/>
    </row>
    <row r="3" spans="2:7" ht="15.75">
      <c r="B3" t="s">
        <v>1</v>
      </c>
      <c r="E3" s="10" t="s">
        <v>43</v>
      </c>
      <c r="F3" s="10"/>
      <c r="G3" s="10"/>
    </row>
    <row r="4" spans="2:7" ht="15.75">
      <c r="B4" t="s">
        <v>2</v>
      </c>
      <c r="E4" s="10" t="s">
        <v>44</v>
      </c>
      <c r="F4" s="10"/>
      <c r="G4" s="10"/>
    </row>
    <row r="7" spans="2:9" ht="15.75">
      <c r="B7" s="1" t="s">
        <v>3</v>
      </c>
      <c r="C7" s="1" t="s">
        <v>4</v>
      </c>
      <c r="D7" s="1" t="s">
        <v>5</v>
      </c>
      <c r="E7" s="1" t="s">
        <v>6</v>
      </c>
      <c r="F7" s="1" t="s">
        <v>7</v>
      </c>
      <c r="G7" s="1" t="s">
        <v>8</v>
      </c>
      <c r="H7" s="1" t="s">
        <v>9</v>
      </c>
      <c r="I7" s="1" t="s">
        <v>10</v>
      </c>
    </row>
    <row r="9" spans="2:9" ht="15">
      <c r="B9" s="5" t="s">
        <v>11</v>
      </c>
      <c r="C9" s="5">
        <f aca="true" t="shared" si="0" ref="C9:H9">SUM(C11,C20,C32,C39)</f>
        <v>420</v>
      </c>
      <c r="D9" s="5">
        <f t="shared" si="0"/>
        <v>395</v>
      </c>
      <c r="E9" s="5">
        <f t="shared" si="0"/>
        <v>476</v>
      </c>
      <c r="F9" s="5">
        <f t="shared" si="0"/>
        <v>-25</v>
      </c>
      <c r="G9" s="5">
        <f t="shared" si="0"/>
        <v>-81</v>
      </c>
      <c r="H9" s="5">
        <f t="shared" si="0"/>
        <v>915</v>
      </c>
      <c r="I9" s="5">
        <v>1128</v>
      </c>
    </row>
    <row r="11" spans="2:9" ht="15">
      <c r="B11" s="5" t="s">
        <v>12</v>
      </c>
      <c r="C11" s="5">
        <f aca="true" t="shared" si="1" ref="C11:H11">SUM(C12:C18)</f>
        <v>92</v>
      </c>
      <c r="D11" s="5">
        <f t="shared" si="1"/>
        <v>88</v>
      </c>
      <c r="E11" s="5">
        <f t="shared" si="1"/>
        <v>72</v>
      </c>
      <c r="F11" s="5">
        <f t="shared" si="1"/>
        <v>-4</v>
      </c>
      <c r="G11" s="5">
        <f t="shared" si="1"/>
        <v>16</v>
      </c>
      <c r="H11" s="5">
        <f t="shared" si="1"/>
        <v>260</v>
      </c>
      <c r="I11" s="5">
        <v>243</v>
      </c>
    </row>
    <row r="12" spans="2:9" ht="15">
      <c r="B12" s="3" t="s">
        <v>13</v>
      </c>
      <c r="C12">
        <v>20</v>
      </c>
      <c r="D12">
        <v>20</v>
      </c>
      <c r="E12">
        <v>15</v>
      </c>
      <c r="F12">
        <v>0</v>
      </c>
      <c r="G12">
        <v>5</v>
      </c>
      <c r="H12">
        <v>20</v>
      </c>
      <c r="I12">
        <v>15</v>
      </c>
    </row>
    <row r="13" spans="2:9" ht="15">
      <c r="B13" s="3" t="s">
        <v>14</v>
      </c>
      <c r="C13">
        <v>30</v>
      </c>
      <c r="D13">
        <v>30</v>
      </c>
      <c r="E13">
        <v>25</v>
      </c>
      <c r="F13">
        <v>0</v>
      </c>
      <c r="G13">
        <v>5</v>
      </c>
      <c r="H13">
        <v>30</v>
      </c>
      <c r="I13">
        <v>25</v>
      </c>
    </row>
    <row r="14" spans="2:9" ht="15">
      <c r="B14" s="3" t="s">
        <v>15</v>
      </c>
      <c r="C14">
        <v>10</v>
      </c>
      <c r="D14">
        <v>6</v>
      </c>
      <c r="E14">
        <v>5</v>
      </c>
      <c r="F14">
        <v>-4</v>
      </c>
      <c r="G14">
        <v>1</v>
      </c>
      <c r="H14">
        <v>10</v>
      </c>
      <c r="I14">
        <v>8</v>
      </c>
    </row>
    <row r="15" spans="2:9" ht="15">
      <c r="B15" s="3" t="s">
        <v>16</v>
      </c>
      <c r="C15">
        <v>2</v>
      </c>
      <c r="D15">
        <v>2</v>
      </c>
      <c r="E15">
        <v>2</v>
      </c>
      <c r="F15">
        <v>0</v>
      </c>
      <c r="G15">
        <v>0</v>
      </c>
      <c r="H15">
        <v>40</v>
      </c>
      <c r="I15">
        <v>40</v>
      </c>
    </row>
    <row r="16" spans="2:9" ht="15">
      <c r="B16" s="3" t="s">
        <v>17</v>
      </c>
      <c r="C16">
        <v>0</v>
      </c>
      <c r="D16">
        <v>0</v>
      </c>
      <c r="E16">
        <v>0</v>
      </c>
      <c r="F16">
        <v>0</v>
      </c>
      <c r="G16">
        <v>0</v>
      </c>
      <c r="H16">
        <v>30</v>
      </c>
      <c r="I16">
        <v>30</v>
      </c>
    </row>
    <row r="17" spans="2:9" ht="15">
      <c r="B17" s="3" t="s">
        <v>18</v>
      </c>
      <c r="C17">
        <v>30</v>
      </c>
      <c r="D17">
        <v>30</v>
      </c>
      <c r="E17">
        <v>25</v>
      </c>
      <c r="F17">
        <v>0</v>
      </c>
      <c r="G17">
        <v>5</v>
      </c>
      <c r="H17">
        <v>30</v>
      </c>
      <c r="I17">
        <v>25</v>
      </c>
    </row>
    <row r="18" spans="2:9" ht="15">
      <c r="B18" s="3" t="s">
        <v>19</v>
      </c>
      <c r="C18">
        <v>0</v>
      </c>
      <c r="D18">
        <v>0</v>
      </c>
      <c r="E18">
        <v>0</v>
      </c>
      <c r="F18">
        <v>0</v>
      </c>
      <c r="G18">
        <v>0</v>
      </c>
      <c r="H18">
        <v>100</v>
      </c>
      <c r="I18">
        <v>100</v>
      </c>
    </row>
    <row r="20" spans="2:9" ht="15">
      <c r="B20" s="5" t="s">
        <v>20</v>
      </c>
      <c r="C20" s="5">
        <f aca="true" t="shared" si="2" ref="C20:H20">SUM(C21,C22,C26)</f>
        <v>195</v>
      </c>
      <c r="D20" s="5">
        <f t="shared" si="2"/>
        <v>150</v>
      </c>
      <c r="E20" s="5">
        <f t="shared" si="2"/>
        <v>196</v>
      </c>
      <c r="F20" s="5">
        <f t="shared" si="2"/>
        <v>-45</v>
      </c>
      <c r="G20" s="5">
        <f t="shared" si="2"/>
        <v>-46</v>
      </c>
      <c r="H20" s="5">
        <f t="shared" si="2"/>
        <v>330</v>
      </c>
      <c r="I20" s="5">
        <v>480</v>
      </c>
    </row>
    <row r="21" spans="2:9" ht="15">
      <c r="B21" s="3" t="s">
        <v>21</v>
      </c>
      <c r="C21">
        <v>20</v>
      </c>
      <c r="D21">
        <v>20</v>
      </c>
      <c r="E21">
        <v>15</v>
      </c>
      <c r="F21">
        <v>0</v>
      </c>
      <c r="G21">
        <v>5</v>
      </c>
      <c r="H21">
        <v>20</v>
      </c>
      <c r="I21">
        <v>15</v>
      </c>
    </row>
    <row r="22" spans="2:9" ht="15">
      <c r="B22" s="6" t="s">
        <v>22</v>
      </c>
      <c r="C22" s="5">
        <f aca="true" t="shared" si="3" ref="C22:H22">SUM(C23:C24)</f>
        <v>45</v>
      </c>
      <c r="D22" s="5">
        <f t="shared" si="3"/>
        <v>55</v>
      </c>
      <c r="E22" s="5">
        <f t="shared" si="3"/>
        <v>76</v>
      </c>
      <c r="F22" s="5">
        <f t="shared" si="3"/>
        <v>10</v>
      </c>
      <c r="G22" s="5">
        <f t="shared" si="3"/>
        <v>-21</v>
      </c>
      <c r="H22" s="5">
        <f t="shared" si="3"/>
        <v>70</v>
      </c>
      <c r="I22" s="5">
        <v>97</v>
      </c>
    </row>
    <row r="23" spans="2:9" ht="15">
      <c r="B23" s="4" t="s">
        <v>23</v>
      </c>
      <c r="C23">
        <v>25</v>
      </c>
      <c r="D23">
        <v>30</v>
      </c>
      <c r="E23">
        <v>45</v>
      </c>
      <c r="F23">
        <v>5</v>
      </c>
      <c r="G23">
        <v>-15</v>
      </c>
      <c r="H23">
        <v>40</v>
      </c>
      <c r="I23">
        <v>60</v>
      </c>
    </row>
    <row r="24" spans="2:9" ht="15">
      <c r="B24" s="4" t="s">
        <v>24</v>
      </c>
      <c r="C24">
        <v>20</v>
      </c>
      <c r="D24">
        <v>25</v>
      </c>
      <c r="E24">
        <v>31</v>
      </c>
      <c r="F24">
        <v>5</v>
      </c>
      <c r="G24">
        <v>-6</v>
      </c>
      <c r="H24">
        <v>30</v>
      </c>
      <c r="I24">
        <v>37</v>
      </c>
    </row>
    <row r="25" ht="15">
      <c r="B25" s="4"/>
    </row>
    <row r="26" spans="2:9" ht="15">
      <c r="B26" s="6" t="s">
        <v>25</v>
      </c>
      <c r="C26" s="5">
        <f aca="true" t="shared" si="4" ref="C26:H26">SUM(C27:C30)</f>
        <v>130</v>
      </c>
      <c r="D26" s="5">
        <f t="shared" si="4"/>
        <v>75</v>
      </c>
      <c r="E26" s="5">
        <f t="shared" si="4"/>
        <v>105</v>
      </c>
      <c r="F26" s="5">
        <f t="shared" si="4"/>
        <v>-55</v>
      </c>
      <c r="G26" s="5">
        <f t="shared" si="4"/>
        <v>-30</v>
      </c>
      <c r="H26" s="5">
        <f t="shared" si="4"/>
        <v>240</v>
      </c>
      <c r="I26" s="5">
        <v>368</v>
      </c>
    </row>
    <row r="27" spans="2:9" ht="15">
      <c r="B27" s="4" t="s">
        <v>26</v>
      </c>
      <c r="C27">
        <v>30</v>
      </c>
      <c r="D27">
        <v>20</v>
      </c>
      <c r="E27">
        <v>40</v>
      </c>
      <c r="F27">
        <v>-10</v>
      </c>
      <c r="G27">
        <v>-20</v>
      </c>
      <c r="H27">
        <v>100</v>
      </c>
      <c r="I27">
        <v>200</v>
      </c>
    </row>
    <row r="28" spans="2:9" ht="15">
      <c r="B28" s="4" t="s">
        <v>27</v>
      </c>
      <c r="C28">
        <v>45</v>
      </c>
      <c r="D28">
        <v>30</v>
      </c>
      <c r="E28">
        <v>25</v>
      </c>
      <c r="F28">
        <v>-15</v>
      </c>
      <c r="G28">
        <v>5</v>
      </c>
      <c r="H28">
        <v>50</v>
      </c>
      <c r="I28">
        <v>42</v>
      </c>
    </row>
    <row r="29" spans="2:9" ht="15">
      <c r="B29" s="4" t="s">
        <v>28</v>
      </c>
      <c r="C29">
        <v>55</v>
      </c>
      <c r="D29">
        <v>25</v>
      </c>
      <c r="E29">
        <v>40</v>
      </c>
      <c r="F29">
        <v>-30</v>
      </c>
      <c r="G29">
        <v>-15</v>
      </c>
      <c r="H29">
        <v>60</v>
      </c>
      <c r="I29">
        <v>96</v>
      </c>
    </row>
    <row r="30" spans="2:9" ht="15">
      <c r="B30" s="4" t="s">
        <v>29</v>
      </c>
      <c r="C30">
        <v>0</v>
      </c>
      <c r="D30">
        <v>0</v>
      </c>
      <c r="E30">
        <v>0</v>
      </c>
      <c r="F30">
        <v>0</v>
      </c>
      <c r="G30">
        <v>0</v>
      </c>
      <c r="H30">
        <v>30</v>
      </c>
      <c r="I30">
        <v>30</v>
      </c>
    </row>
    <row r="32" spans="2:9" ht="15">
      <c r="B32" s="7" t="s">
        <v>30</v>
      </c>
      <c r="C32" s="5">
        <f aca="true" t="shared" si="5" ref="C32:H32">SUM(C33:C37)</f>
        <v>87</v>
      </c>
      <c r="D32" s="5">
        <f t="shared" si="5"/>
        <v>108</v>
      </c>
      <c r="E32" s="5">
        <f t="shared" si="5"/>
        <v>148</v>
      </c>
      <c r="F32" s="5">
        <f t="shared" si="5"/>
        <v>21</v>
      </c>
      <c r="G32" s="5">
        <f t="shared" si="5"/>
        <v>-40</v>
      </c>
      <c r="H32" s="5">
        <f t="shared" si="5"/>
        <v>200</v>
      </c>
      <c r="I32" s="5">
        <v>260</v>
      </c>
    </row>
    <row r="33" spans="2:9" ht="15">
      <c r="B33" s="3" t="s">
        <v>31</v>
      </c>
      <c r="C33">
        <v>20</v>
      </c>
      <c r="D33">
        <v>20</v>
      </c>
      <c r="E33">
        <v>15</v>
      </c>
      <c r="F33">
        <v>0</v>
      </c>
      <c r="G33">
        <v>5</v>
      </c>
      <c r="H33">
        <v>20</v>
      </c>
      <c r="I33">
        <v>15</v>
      </c>
    </row>
    <row r="34" spans="2:9" ht="15">
      <c r="B34" s="3" t="s">
        <v>32</v>
      </c>
      <c r="C34">
        <v>20</v>
      </c>
      <c r="D34">
        <v>20</v>
      </c>
      <c r="E34">
        <v>35</v>
      </c>
      <c r="F34">
        <v>0</v>
      </c>
      <c r="G34">
        <v>-15</v>
      </c>
      <c r="H34">
        <v>20</v>
      </c>
      <c r="I34">
        <v>35</v>
      </c>
    </row>
    <row r="35" spans="2:9" ht="15">
      <c r="B35" s="3" t="s">
        <v>33</v>
      </c>
      <c r="C35">
        <v>30</v>
      </c>
      <c r="D35">
        <v>60</v>
      </c>
      <c r="E35">
        <v>90</v>
      </c>
      <c r="F35">
        <v>30</v>
      </c>
      <c r="G35">
        <v>-30</v>
      </c>
      <c r="H35">
        <v>100</v>
      </c>
      <c r="I35">
        <v>150</v>
      </c>
    </row>
    <row r="36" spans="2:9" ht="15">
      <c r="B36" s="3" t="s">
        <v>34</v>
      </c>
      <c r="C36">
        <v>17</v>
      </c>
      <c r="D36">
        <v>8</v>
      </c>
      <c r="E36">
        <v>8</v>
      </c>
      <c r="F36">
        <v>-9</v>
      </c>
      <c r="G36">
        <v>0</v>
      </c>
      <c r="H36">
        <v>20</v>
      </c>
      <c r="I36">
        <v>20</v>
      </c>
    </row>
    <row r="37" spans="2:9" ht="15">
      <c r="B37" s="3" t="s">
        <v>35</v>
      </c>
      <c r="C37">
        <v>0</v>
      </c>
      <c r="D37">
        <v>0</v>
      </c>
      <c r="E37">
        <v>0</v>
      </c>
      <c r="F37">
        <v>0</v>
      </c>
      <c r="G37">
        <v>0</v>
      </c>
      <c r="H37">
        <v>40</v>
      </c>
      <c r="I37">
        <v>40</v>
      </c>
    </row>
    <row r="39" spans="2:9" ht="15">
      <c r="B39" s="5" t="s">
        <v>36</v>
      </c>
      <c r="C39" s="5">
        <f aca="true" t="shared" si="6" ref="C39:H39">SUM(C40:C44)</f>
        <v>46</v>
      </c>
      <c r="D39" s="5">
        <f t="shared" si="6"/>
        <v>49</v>
      </c>
      <c r="E39" s="5">
        <f t="shared" si="6"/>
        <v>60</v>
      </c>
      <c r="F39" s="5">
        <f t="shared" si="6"/>
        <v>3</v>
      </c>
      <c r="G39" s="5">
        <f t="shared" si="6"/>
        <v>-11</v>
      </c>
      <c r="H39" s="5">
        <f t="shared" si="6"/>
        <v>125</v>
      </c>
      <c r="I39" s="5">
        <v>145</v>
      </c>
    </row>
    <row r="40" spans="2:9" ht="15">
      <c r="B40" s="3" t="s">
        <v>37</v>
      </c>
      <c r="C40">
        <v>9</v>
      </c>
      <c r="D40">
        <v>9</v>
      </c>
      <c r="E40">
        <v>7</v>
      </c>
      <c r="F40">
        <v>0</v>
      </c>
      <c r="G40">
        <v>2</v>
      </c>
      <c r="H40">
        <v>10</v>
      </c>
      <c r="I40">
        <v>8</v>
      </c>
    </row>
    <row r="41" spans="2:9" ht="15">
      <c r="B41" s="3" t="s">
        <v>38</v>
      </c>
      <c r="C41">
        <v>25</v>
      </c>
      <c r="D41">
        <v>30</v>
      </c>
      <c r="E41">
        <v>45</v>
      </c>
      <c r="F41">
        <v>5</v>
      </c>
      <c r="G41">
        <v>-15</v>
      </c>
      <c r="H41">
        <v>50</v>
      </c>
      <c r="I41">
        <v>75</v>
      </c>
    </row>
    <row r="42" spans="2:9" ht="15">
      <c r="B42" s="3" t="s">
        <v>39</v>
      </c>
      <c r="C42">
        <v>0</v>
      </c>
      <c r="D42">
        <v>0</v>
      </c>
      <c r="E42">
        <v>0</v>
      </c>
      <c r="F42">
        <v>0</v>
      </c>
      <c r="G42">
        <v>0</v>
      </c>
      <c r="H42">
        <v>20</v>
      </c>
      <c r="I42">
        <v>20</v>
      </c>
    </row>
    <row r="43" spans="2:9" ht="15">
      <c r="B43" s="3" t="s">
        <v>40</v>
      </c>
      <c r="C43">
        <v>12</v>
      </c>
      <c r="D43">
        <v>10</v>
      </c>
      <c r="E43">
        <v>8</v>
      </c>
      <c r="F43">
        <v>-2</v>
      </c>
      <c r="G43">
        <v>2</v>
      </c>
      <c r="H43">
        <v>15</v>
      </c>
      <c r="I43">
        <v>12</v>
      </c>
    </row>
    <row r="44" spans="2:9" ht="15">
      <c r="B44" s="3" t="s">
        <v>41</v>
      </c>
      <c r="C44">
        <v>0</v>
      </c>
      <c r="D44">
        <v>0</v>
      </c>
      <c r="E44">
        <v>0</v>
      </c>
      <c r="F44">
        <v>0</v>
      </c>
      <c r="G44">
        <v>0</v>
      </c>
      <c r="H44">
        <v>30</v>
      </c>
      <c r="I44">
        <v>30</v>
      </c>
    </row>
    <row r="46" ht="45">
      <c r="B46" s="9" t="s">
        <v>46</v>
      </c>
    </row>
    <row r="48" ht="175.5">
      <c r="B48" s="8" t="s">
        <v>45</v>
      </c>
    </row>
  </sheetData>
  <sheetProtection/>
  <mergeCells count="3">
    <mergeCell ref="E2:G2"/>
    <mergeCell ref="E4:G4"/>
    <mergeCell ref="E3:G3"/>
  </mergeCells>
  <printOptions/>
  <pageMargins left="0.7" right="0.7" top="0.75" bottom="0.75" header="0.3" footer="0.3"/>
  <pageSetup fitToHeight="1" fitToWidth="1" orientation="portrait" scale="69"/>
</worksheet>
</file>

<file path=xl/worksheets/sheet2.xml><?xml version="1.0" encoding="utf-8"?>
<worksheet xmlns="http://schemas.openxmlformats.org/spreadsheetml/2006/main" xmlns:r="http://schemas.openxmlformats.org/officeDocument/2006/relationships">
  <dimension ref="B2:D30"/>
  <sheetViews>
    <sheetView tabSelected="1" zoomScalePageLayoutView="0" workbookViewId="0" topLeftCell="A1">
      <selection activeCell="C41" sqref="C41"/>
    </sheetView>
  </sheetViews>
  <sheetFormatPr defaultColWidth="8.88671875" defaultRowHeight="15"/>
  <sheetData>
    <row r="2" ht="15">
      <c r="B2" t="s">
        <v>47</v>
      </c>
    </row>
    <row r="4" ht="15">
      <c r="B4" t="s">
        <v>48</v>
      </c>
    </row>
    <row r="6" ht="15">
      <c r="B6" t="s">
        <v>49</v>
      </c>
    </row>
    <row r="9" ht="15">
      <c r="B9" t="s">
        <v>50</v>
      </c>
    </row>
    <row r="10" ht="15">
      <c r="B10" t="s">
        <v>51</v>
      </c>
    </row>
    <row r="12" ht="15">
      <c r="B12" t="s">
        <v>52</v>
      </c>
    </row>
    <row r="13" ht="15">
      <c r="B13" s="11">
        <v>0.454</v>
      </c>
    </row>
    <row r="16" ht="15">
      <c r="B16" t="s">
        <v>53</v>
      </c>
    </row>
    <row r="17" spans="2:4" ht="15">
      <c r="B17" t="s">
        <v>54</v>
      </c>
      <c r="D17" t="s">
        <v>55</v>
      </c>
    </row>
    <row r="19" ht="15">
      <c r="B19" t="s">
        <v>56</v>
      </c>
    </row>
    <row r="20" ht="15">
      <c r="B20" s="11">
        <v>0.427</v>
      </c>
    </row>
    <row r="23" ht="15">
      <c r="B23" t="s">
        <v>57</v>
      </c>
    </row>
    <row r="25" ht="15">
      <c r="B25" t="s">
        <v>58</v>
      </c>
    </row>
    <row r="27" ht="15">
      <c r="B27" t="s">
        <v>59</v>
      </c>
    </row>
    <row r="28" ht="15">
      <c r="B28" t="s">
        <v>60</v>
      </c>
    </row>
    <row r="30" spans="2:4" ht="15">
      <c r="B30" t="s">
        <v>61</v>
      </c>
      <c r="D30" t="s">
        <v>62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Scanner</dc:title>
  <dc:subject/>
  <dc:creator>Ashley Neal</dc:creator>
  <cp:keywords/>
  <dc:description/>
  <cp:lastModifiedBy>ADMIN</cp:lastModifiedBy>
  <cp:lastPrinted>2015-04-12T16:29:20Z</cp:lastPrinted>
  <dcterms:created xsi:type="dcterms:W3CDTF">2015-03-30T21:30:19Z</dcterms:created>
  <dcterms:modified xsi:type="dcterms:W3CDTF">2020-05-22T19:21:46Z</dcterms:modified>
  <cp:category/>
  <cp:version/>
  <cp:contentType/>
  <cp:contentStatus/>
</cp:coreProperties>
</file>