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unice\Desktop\"/>
    </mc:Choice>
  </mc:AlternateContent>
  <xr:revisionPtr revIDLastSave="0" documentId="8_{43FB0FC3-CEBC-4616-A1A8-8663A680D4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lesForec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29" i="1"/>
  <c r="A28" i="1"/>
  <c r="A27" i="1"/>
  <c r="A26" i="1"/>
  <c r="A25" i="1"/>
  <c r="A24" i="1"/>
  <c r="A23" i="1"/>
  <c r="A22" i="1"/>
  <c r="A21" i="1"/>
  <c r="A20" i="1"/>
  <c r="A19" i="1"/>
  <c r="N13" i="1"/>
  <c r="N4" i="1"/>
  <c r="N5" i="1"/>
  <c r="N6" i="1"/>
  <c r="N7" i="1"/>
  <c r="N8" i="1"/>
  <c r="N9" i="1"/>
  <c r="B11" i="1"/>
  <c r="B12" i="1" s="1"/>
  <c r="B14" i="1" s="1"/>
  <c r="B15" i="1" s="1"/>
  <c r="B18" i="1" s="1"/>
  <c r="C11" i="1"/>
  <c r="C12" i="1" s="1"/>
  <c r="C14" i="1" s="1"/>
  <c r="C15" i="1" s="1"/>
  <c r="B19" i="1" s="1"/>
  <c r="D11" i="1"/>
  <c r="D12" i="1" s="1"/>
  <c r="D14" i="1" s="1"/>
  <c r="D15" i="1" s="1"/>
  <c r="B20" i="1" s="1"/>
  <c r="E11" i="1"/>
  <c r="E12" i="1" s="1"/>
  <c r="E14" i="1" s="1"/>
  <c r="E15" i="1" s="1"/>
  <c r="B21" i="1" s="1"/>
  <c r="F11" i="1"/>
  <c r="G11" i="1"/>
  <c r="G12" i="1" s="1"/>
  <c r="G14" i="1" s="1"/>
  <c r="G15" i="1" s="1"/>
  <c r="B23" i="1" s="1"/>
  <c r="H11" i="1"/>
  <c r="H12" i="1" s="1"/>
  <c r="H14" i="1" s="1"/>
  <c r="H15" i="1" s="1"/>
  <c r="B24" i="1" s="1"/>
  <c r="I11" i="1"/>
  <c r="I12" i="1" s="1"/>
  <c r="I14" i="1" s="1"/>
  <c r="I15" i="1" s="1"/>
  <c r="B25" i="1" s="1"/>
  <c r="J11" i="1"/>
  <c r="J12" i="1" s="1"/>
  <c r="J14" i="1" s="1"/>
  <c r="J15" i="1" s="1"/>
  <c r="B26" i="1" s="1"/>
  <c r="K11" i="1"/>
  <c r="K12" i="1" s="1"/>
  <c r="K14" i="1" s="1"/>
  <c r="K15" i="1" s="1"/>
  <c r="B27" i="1" s="1"/>
  <c r="L11" i="1"/>
  <c r="L12" i="1" s="1"/>
  <c r="L14" i="1" s="1"/>
  <c r="L15" i="1" s="1"/>
  <c r="B28" i="1" s="1"/>
  <c r="M11" i="1"/>
  <c r="M12" i="1" s="1"/>
  <c r="M14" i="1" s="1"/>
  <c r="M15" i="1" s="1"/>
  <c r="B29" i="1" s="1"/>
  <c r="F12" i="1"/>
  <c r="F14" i="1" s="1"/>
  <c r="F15" i="1" s="1"/>
  <c r="B22" i="1" s="1"/>
  <c r="N11" i="1" l="1"/>
  <c r="N12" i="1" s="1"/>
  <c r="N14" i="1" s="1"/>
  <c r="N15" i="1" s="1"/>
</calcChain>
</file>

<file path=xl/sharedStrings.xml><?xml version="1.0" encoding="utf-8"?>
<sst xmlns="http://schemas.openxmlformats.org/spreadsheetml/2006/main" count="28" uniqueCount="28">
  <si>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</si>
  <si>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</si>
  <si>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</si>
  <si>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</si>
  <si>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</si>
  <si>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</si>
  <si>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</si>
  <si>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</si>
  <si>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</si>
  <si>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</si>
  <si>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</si>
  <si>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</si>
  <si>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</si>
  <si>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Total</t>
  </si>
  <si>
    <t>Location 2- Sales</t>
  </si>
  <si>
    <t>Location 1-Sales</t>
  </si>
  <si>
    <t>Location 3- Sales</t>
  </si>
  <si>
    <t>Location 4-Sales</t>
  </si>
  <si>
    <t>Location 5-Sales</t>
  </si>
  <si>
    <t>Selling Price</t>
  </si>
  <si>
    <t>Total Monthy Volumes</t>
  </si>
  <si>
    <t>Total Monthy Units Sold</t>
  </si>
  <si>
    <t>Total Monthly Sales</t>
  </si>
  <si>
    <t>Cost of Sales</t>
  </si>
  <si>
    <t>Gross Profiits</t>
  </si>
  <si>
    <t>Gross margins</t>
  </si>
  <si>
    <t>Summary of Profit Margins</t>
  </si>
  <si>
    <t>12- Months Sales Forecast: Samsung Galaxy Note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</si>
</sst>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1" xfId="0" applyBorder="1"/>
    <xf numFmtId="0" fontId="4" fillId="0" borderId="1" xfId="0" applyFont="1" applyBorder="1"/>
    <xf numFmtId="17" fontId="5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166" fontId="2" fillId="3" borderId="1" xfId="1" applyNumberFormat="1" applyFont="1" applyFill="1" applyBorder="1"/>
    <xf numFmtId="166" fontId="0" fillId="0" borderId="1" xfId="1" applyNumberFormat="1" applyFont="1" applyBorder="1"/>
    <xf numFmtId="167" fontId="0" fillId="0" borderId="1" xfId="2" applyNumberFormat="1" applyFont="1" applyBorder="1"/>
    <xf numFmtId="0" fontId="2" fillId="4" borderId="1" xfId="0" applyFont="1" applyFill="1" applyBorder="1"/>
    <xf numFmtId="167" fontId="2" fillId="4" borderId="1" xfId="0" applyNumberFormat="1" applyFont="1" applyFill="1" applyBorder="1"/>
    <xf numFmtId="166" fontId="2" fillId="0" borderId="1" xfId="1" applyNumberFormat="1" applyFont="1" applyBorder="1"/>
    <xf numFmtId="167" fontId="0" fillId="0" borderId="1" xfId="0" applyNumberFormat="1" applyBorder="1"/>
    <xf numFmtId="167" fontId="2" fillId="0" borderId="1" xfId="0" applyNumberFormat="1" applyFont="1" applyBorder="1"/>
    <xf numFmtId="167" fontId="2" fillId="0" borderId="1" xfId="2" applyNumberFormat="1" applyFont="1" applyBorder="1"/>
    <xf numFmtId="0" fontId="0" fillId="5" borderId="1" xfId="0" applyFill="1" applyBorder="1"/>
    <xf numFmtId="9" fontId="0" fillId="5" borderId="1" xfId="3" applyFont="1" applyFill="1" applyBorder="1"/>
    <xf numFmtId="9" fontId="2" fillId="5" borderId="1" xfId="3" applyFont="1" applyFill="1" applyBorder="1"/>
    <xf numFmtId="17" fontId="0" fillId="0" borderId="1" xfId="0" applyNumberFormat="1" applyBorder="1"/>
    <xf numFmtId="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</a:t>
            </a:r>
            <a:r>
              <a:rPr lang="en-US" baseline="0"/>
              <a:t> Margins Forecast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K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SalesForecast!$A$18:$A$29</c:f>
              <c:numCache>
                <c:formatCode>mmm\-yy</c:formatCode>
                <c:ptCount val="12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</c:numCache>
            </c:numRef>
          </c:cat>
          <c:val>
            <c:numRef>
              <c:f>SalesForecast!$B$18:$B$29</c:f>
              <c:numCache>
                <c:formatCode>0%</c:formatCode>
                <c:ptCount val="12"/>
                <c:pt idx="0">
                  <c:v>0.62134837842443058</c:v>
                </c:pt>
                <c:pt idx="1">
                  <c:v>0.52941176470588236</c:v>
                </c:pt>
                <c:pt idx="2">
                  <c:v>0.42102825382121351</c:v>
                </c:pt>
                <c:pt idx="3">
                  <c:v>0.4096986511614179</c:v>
                </c:pt>
                <c:pt idx="4">
                  <c:v>0.37455045814178939</c:v>
                </c:pt>
                <c:pt idx="5">
                  <c:v>0.34348739495798319</c:v>
                </c:pt>
                <c:pt idx="6">
                  <c:v>0.35747100587914027</c:v>
                </c:pt>
                <c:pt idx="7">
                  <c:v>0.34165048224102174</c:v>
                </c:pt>
                <c:pt idx="8">
                  <c:v>0.33117078553991236</c:v>
                </c:pt>
                <c:pt idx="9">
                  <c:v>0.28568877459909281</c:v>
                </c:pt>
                <c:pt idx="10">
                  <c:v>0.27243624722616322</c:v>
                </c:pt>
                <c:pt idx="11">
                  <c:v>9.9869481074755836E-2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5-4CF8-96D0-988065FD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476975"/>
        <c:axId val="576481551"/>
      </c:lineChart>
      <c:dateAx>
        <c:axId val="5764769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KE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6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576481551"/>
        <c:crosses val="autoZero"/>
        <c:auto val="1"/>
        <c:lblOffset val="100"/>
        <c:baseTimeUnit val="months"/>
      </c:dateAx>
      <c:valAx>
        <c:axId val="57648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Gross Margin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K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E"/>
          </a:p>
        </c:txPr>
        <c:crossAx val="576476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AE5DDA7-84ED-44E2-870E-8728312C0BEB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03BC7B3C-06E4-45D9-8383-26BDD0AC7FF6}">
      <dgm:prSet phldrT="[Text]"/>
      <dgm:spPr/>
      <dgm:t>
        <a:bodyPr/>
        <a:lstStyle/>
        <a:p>
          <a:r>
            <a:rPr lang="en-US"/>
            <a:t>Forecast</a:t>
          </a:r>
        </a:p>
      </dgm:t>
    </dgm:pt>
    <dgm:pt modelId="{95B2DDC8-D1F5-49D0-A2F7-CAD7CA6A4283}" type="parTrans" cxnId="{46A001FE-8128-476D-BD95-7480EBC7BDD9}">
      <dgm:prSet/>
      <dgm:spPr/>
      <dgm:t>
        <a:bodyPr/>
        <a:lstStyle/>
        <a:p>
          <a:endParaRPr lang="en-US"/>
        </a:p>
      </dgm:t>
    </dgm:pt>
    <dgm:pt modelId="{E0A531F4-210E-4442-A376-6FE7A31D573C}" type="sibTrans" cxnId="{46A001FE-8128-476D-BD95-7480EBC7BDD9}">
      <dgm:prSet/>
      <dgm:spPr/>
      <dgm:t>
        <a:bodyPr/>
        <a:lstStyle/>
        <a:p>
          <a:endParaRPr lang="en-US"/>
        </a:p>
      </dgm:t>
    </dgm:pt>
    <dgm:pt modelId="{3146652E-D7D4-4BD0-BF9D-039407B0DEB6}" type="pres">
      <dgm:prSet presAssocID="{9AE5DDA7-84ED-44E2-870E-8728312C0BEB}" presName="Name0" presStyleCnt="0">
        <dgm:presLayoutVars>
          <dgm:dir/>
          <dgm:animLvl val="lvl"/>
          <dgm:resizeHandles val="exact"/>
        </dgm:presLayoutVars>
      </dgm:prSet>
      <dgm:spPr/>
    </dgm:pt>
    <dgm:pt modelId="{4A6E2F78-E265-4E3E-8F11-582AECBE4DA9}" type="pres">
      <dgm:prSet presAssocID="{9AE5DDA7-84ED-44E2-870E-8728312C0BEB}" presName="dummy" presStyleCnt="0"/>
      <dgm:spPr/>
    </dgm:pt>
    <dgm:pt modelId="{2A3F01AF-1310-4E48-A79D-C4EDE7306FF0}" type="pres">
      <dgm:prSet presAssocID="{9AE5DDA7-84ED-44E2-870E-8728312C0BEB}" presName="linH" presStyleCnt="0"/>
      <dgm:spPr/>
    </dgm:pt>
    <dgm:pt modelId="{D5D43C53-E16B-4C51-8689-7484660C8B1A}" type="pres">
      <dgm:prSet presAssocID="{9AE5DDA7-84ED-44E2-870E-8728312C0BEB}" presName="padding1" presStyleCnt="0"/>
      <dgm:spPr/>
    </dgm:pt>
    <dgm:pt modelId="{605348EA-294B-4674-A3F1-784D8F68F5FF}" type="pres">
      <dgm:prSet presAssocID="{03BC7B3C-06E4-45D9-8383-26BDD0AC7FF6}" presName="linV" presStyleCnt="0"/>
      <dgm:spPr/>
    </dgm:pt>
    <dgm:pt modelId="{6095D7FE-318F-43F1-A6DC-89CEA5C7B145}" type="pres">
      <dgm:prSet presAssocID="{03BC7B3C-06E4-45D9-8383-26BDD0AC7FF6}" presName="spVertical1" presStyleCnt="0"/>
      <dgm:spPr/>
    </dgm:pt>
    <dgm:pt modelId="{5B2E5ED6-559B-4C50-8A06-415A94D347A1}" type="pres">
      <dgm:prSet presAssocID="{03BC7B3C-06E4-45D9-8383-26BDD0AC7FF6}" presName="parTx" presStyleLbl="revTx" presStyleIdx="0" presStyleCnt="1">
        <dgm:presLayoutVars>
          <dgm:chMax val="0"/>
          <dgm:chPref val="0"/>
          <dgm:bulletEnabled val="1"/>
        </dgm:presLayoutVars>
      </dgm:prSet>
      <dgm:spPr/>
    </dgm:pt>
    <dgm:pt modelId="{229AB92B-4B18-4198-89AB-0232F2204974}" type="pres">
      <dgm:prSet presAssocID="{03BC7B3C-06E4-45D9-8383-26BDD0AC7FF6}" presName="spVertical2" presStyleCnt="0"/>
      <dgm:spPr/>
    </dgm:pt>
    <dgm:pt modelId="{BA1962D4-4AE9-4C4F-95D7-B29104185098}" type="pres">
      <dgm:prSet presAssocID="{03BC7B3C-06E4-45D9-8383-26BDD0AC7FF6}" presName="spVertical3" presStyleCnt="0"/>
      <dgm:spPr/>
    </dgm:pt>
    <dgm:pt modelId="{ABEF1069-1F08-4E85-B7D6-5FB594AAA138}" type="pres">
      <dgm:prSet presAssocID="{9AE5DDA7-84ED-44E2-870E-8728312C0BEB}" presName="padding2" presStyleCnt="0"/>
      <dgm:spPr/>
    </dgm:pt>
    <dgm:pt modelId="{CA14D474-A9D5-4B10-A930-82F9AC56018E}" type="pres">
      <dgm:prSet presAssocID="{9AE5DDA7-84ED-44E2-870E-8728312C0BEB}" presName="negArrow" presStyleCnt="0"/>
      <dgm:spPr/>
    </dgm:pt>
    <dgm:pt modelId="{3E34F463-CAF8-40ED-A773-7D31CF054C2D}" type="pres">
      <dgm:prSet presAssocID="{9AE5DDA7-84ED-44E2-870E-8728312C0BEB}" presName="backgroundArrow" presStyleLbl="node1" presStyleIdx="0" presStyleCnt="1" custLinFactNeighborX="-45528" custLinFactNeighborY="-82548"/>
      <dgm:spPr/>
    </dgm:pt>
  </dgm:ptLst>
  <dgm:cxnLst>
    <dgm:cxn modelId="{D284C160-F08A-4355-815B-67AA2B826936}" type="presOf" srcId="{9AE5DDA7-84ED-44E2-870E-8728312C0BEB}" destId="{3146652E-D7D4-4BD0-BF9D-039407B0DEB6}" srcOrd="0" destOrd="0" presId="urn:microsoft.com/office/officeart/2005/8/layout/hProcess3"/>
    <dgm:cxn modelId="{472372E7-79F0-474D-A0E6-FF6A5C322157}" type="presOf" srcId="{03BC7B3C-06E4-45D9-8383-26BDD0AC7FF6}" destId="{5B2E5ED6-559B-4C50-8A06-415A94D347A1}" srcOrd="0" destOrd="0" presId="urn:microsoft.com/office/officeart/2005/8/layout/hProcess3"/>
    <dgm:cxn modelId="{46A001FE-8128-476D-BD95-7480EBC7BDD9}" srcId="{9AE5DDA7-84ED-44E2-870E-8728312C0BEB}" destId="{03BC7B3C-06E4-45D9-8383-26BDD0AC7FF6}" srcOrd="0" destOrd="0" parTransId="{95B2DDC8-D1F5-49D0-A2F7-CAD7CA6A4283}" sibTransId="{E0A531F4-210E-4442-A376-6FE7A31D573C}"/>
    <dgm:cxn modelId="{44F315D5-0C7F-4C5C-8B39-0F25F4FE4406}" type="presParOf" srcId="{3146652E-D7D4-4BD0-BF9D-039407B0DEB6}" destId="{4A6E2F78-E265-4E3E-8F11-582AECBE4DA9}" srcOrd="0" destOrd="0" presId="urn:microsoft.com/office/officeart/2005/8/layout/hProcess3"/>
    <dgm:cxn modelId="{07950C36-9EB3-49B0-B3E5-242B3E3DC3F2}" type="presParOf" srcId="{3146652E-D7D4-4BD0-BF9D-039407B0DEB6}" destId="{2A3F01AF-1310-4E48-A79D-C4EDE7306FF0}" srcOrd="1" destOrd="0" presId="urn:microsoft.com/office/officeart/2005/8/layout/hProcess3"/>
    <dgm:cxn modelId="{7756785E-D123-4487-9D1D-192044507D0E}" type="presParOf" srcId="{2A3F01AF-1310-4E48-A79D-C4EDE7306FF0}" destId="{D5D43C53-E16B-4C51-8689-7484660C8B1A}" srcOrd="0" destOrd="0" presId="urn:microsoft.com/office/officeart/2005/8/layout/hProcess3"/>
    <dgm:cxn modelId="{51A61A10-2AA6-487A-8869-6242FE43569A}" type="presParOf" srcId="{2A3F01AF-1310-4E48-A79D-C4EDE7306FF0}" destId="{605348EA-294B-4674-A3F1-784D8F68F5FF}" srcOrd="1" destOrd="0" presId="urn:microsoft.com/office/officeart/2005/8/layout/hProcess3"/>
    <dgm:cxn modelId="{D04117CB-1254-4ED3-A37F-AE800728309D}" type="presParOf" srcId="{605348EA-294B-4674-A3F1-784D8F68F5FF}" destId="{6095D7FE-318F-43F1-A6DC-89CEA5C7B145}" srcOrd="0" destOrd="0" presId="urn:microsoft.com/office/officeart/2005/8/layout/hProcess3"/>
    <dgm:cxn modelId="{1C415033-1FC7-4F99-964B-D93E6D4E756D}" type="presParOf" srcId="{605348EA-294B-4674-A3F1-784D8F68F5FF}" destId="{5B2E5ED6-559B-4C50-8A06-415A94D347A1}" srcOrd="1" destOrd="0" presId="urn:microsoft.com/office/officeart/2005/8/layout/hProcess3"/>
    <dgm:cxn modelId="{47798A67-1096-4564-9283-FE0B19CAE2A7}" type="presParOf" srcId="{605348EA-294B-4674-A3F1-784D8F68F5FF}" destId="{229AB92B-4B18-4198-89AB-0232F2204974}" srcOrd="2" destOrd="0" presId="urn:microsoft.com/office/officeart/2005/8/layout/hProcess3"/>
    <dgm:cxn modelId="{00985EF2-1274-44A6-951B-45FFDA53AEB6}" type="presParOf" srcId="{605348EA-294B-4674-A3F1-784D8F68F5FF}" destId="{BA1962D4-4AE9-4C4F-95D7-B29104185098}" srcOrd="3" destOrd="0" presId="urn:microsoft.com/office/officeart/2005/8/layout/hProcess3"/>
    <dgm:cxn modelId="{EE709114-3D17-4B2A-B357-D1626E108334}" type="presParOf" srcId="{2A3F01AF-1310-4E48-A79D-C4EDE7306FF0}" destId="{ABEF1069-1F08-4E85-B7D6-5FB594AAA138}" srcOrd="2" destOrd="0" presId="urn:microsoft.com/office/officeart/2005/8/layout/hProcess3"/>
    <dgm:cxn modelId="{F14CC441-4AA9-47CA-9823-58ACB4107097}" type="presParOf" srcId="{2A3F01AF-1310-4E48-A79D-C4EDE7306FF0}" destId="{CA14D474-A9D5-4B10-A930-82F9AC56018E}" srcOrd="3" destOrd="0" presId="urn:microsoft.com/office/officeart/2005/8/layout/hProcess3"/>
    <dgm:cxn modelId="{5C251AA4-3DD7-413C-AA80-62ECD56A1246}" type="presParOf" srcId="{2A3F01AF-1310-4E48-A79D-C4EDE7306FF0}" destId="{3E34F463-CAF8-40ED-A773-7D31CF054C2D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E34F463-CAF8-40ED-A773-7D31CF054C2D}">
      <dsp:nvSpPr>
        <dsp:cNvPr id="0" name=""/>
        <dsp:cNvSpPr/>
      </dsp:nvSpPr>
      <dsp:spPr>
        <a:xfrm>
          <a:off x="0" y="0"/>
          <a:ext cx="1021291" cy="50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B2E5ED6-559B-4C50-8A06-415A94D347A1}">
      <dsp:nvSpPr>
        <dsp:cNvPr id="0" name=""/>
        <dsp:cNvSpPr/>
      </dsp:nvSpPr>
      <dsp:spPr>
        <a:xfrm>
          <a:off x="82381" y="138582"/>
          <a:ext cx="836780" cy="25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71120" rIns="0" bIns="7112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/>
            <a:t>Forecast</a:t>
          </a:r>
        </a:p>
      </dsp:txBody>
      <dsp:txXfrm>
        <a:off x="82381" y="138582"/>
        <a:ext cx="836780" cy="252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2" Type="http://schemas.openxmlformats.org/officeDocument/2006/relationships/diagramData" Target="../diagrams/data1.xml"/><Relationship Id="rId1" Type="http://schemas.openxmlformats.org/officeDocument/2006/relationships/chart" Target="../charts/chart1.xml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455084</xdr:colOff>
      <xdr:row>18</xdr:row>
      <xdr:rowOff>31750</xdr:rowOff>
    </xdr:from>
    <xdr:to>
      <xdr:col>10</xdr:col>
      <xdr:colOff>148167</xdr:colOff>
      <xdr:row>34</xdr:row>
      <xdr:rowOff>148166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105833</xdr:colOff>
      <xdr:row>20</xdr:row>
      <xdr:rowOff>137584</xdr:rowOff>
    </xdr:from>
    <xdr:to>
      <xdr:col>3</xdr:col>
      <xdr:colOff>317499</xdr:colOff>
      <xdr:row>23</xdr:row>
      <xdr:rowOff>95250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4</xdr:col>
      <xdr:colOff>328085</xdr:colOff>
      <xdr:row>23</xdr:row>
      <xdr:rowOff>158749</xdr:rowOff>
    </xdr:from>
    <xdr:to>
      <xdr:col>8</xdr:col>
      <xdr:colOff>21167</xdr:colOff>
      <xdr:row>28</xdr:row>
      <xdr:rowOff>84667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402668" y="5524499"/>
          <a:ext cx="2952749" cy="878418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405572</xdr:colOff>
      <xdr:row>26</xdr:row>
      <xdr:rowOff>154831</xdr:rowOff>
    </xdr:from>
    <xdr:to>
      <xdr:col>7</xdr:col>
      <xdr:colOff>284669</xdr:colOff>
      <xdr:row>28</xdr:row>
      <xdr:rowOff>157098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50735">
          <a:off x="4480155" y="6092081"/>
          <a:ext cx="2323847" cy="38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Declining Profits</a:t>
          </a:r>
        </a:p>
      </xdr:txBody>
    </xdr:sp>
    <xdr:clientData/>
  </xdr:twoCellAnchor>
  <xdr:twoCellAnchor editAs="oneCell">
    <xdr:from>
      <xdr:col>0</xdr:col>
      <xdr:colOff>0</xdr:colOff>
      <xdr:row>0</xdr:row>
      <xdr:rowOff>98592</xdr:rowOff>
    </xdr:from>
    <xdr:to>
      <xdr:col>1</xdr:col>
      <xdr:colOff>9525</xdr:colOff>
      <xdr:row>3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592"/>
          <a:ext cx="1447800" cy="68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N11" sqref="N11"/>
    </sheetView>
  </sheetViews>
  <sheetFormatPr defaultRowHeight="15" x14ac:dyDescent="0.25"/>
  <cols>
    <col min="1" max="1" width="21.5703125" bestFit="1" customWidth="1"/>
    <col min="2" max="2" width="15" bestFit="1" customWidth="1"/>
    <col min="3" max="13" width="12.140625" bestFit="1" customWidth="1"/>
    <col min="14" max="14" width="13.28515625" style="1" bestFit="1" customWidth="1"/>
  </cols>
  <sheetData>
    <row r="1" spans="1:14" ht="23.25" customHeight="1" x14ac:dyDescent="0.3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x14ac:dyDescent="0.25">
      <c r="A2" s="29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15" customHeight="1" x14ac:dyDescent="0.25">
      <c r="A3" s="30"/>
      <c r="B3" s="5">
        <v>43770</v>
      </c>
      <c r="C3" s="5">
        <v>43800</v>
      </c>
      <c r="D3" s="5">
        <v>43831</v>
      </c>
      <c r="E3" s="5">
        <v>43862</v>
      </c>
      <c r="F3" s="5">
        <v>43891</v>
      </c>
      <c r="G3" s="5">
        <v>43922</v>
      </c>
      <c r="H3" s="5">
        <v>43952</v>
      </c>
      <c r="I3" s="5">
        <v>43983</v>
      </c>
      <c r="J3" s="5">
        <v>44013</v>
      </c>
      <c r="K3" s="5">
        <v>44044</v>
      </c>
      <c r="L3" s="5">
        <v>44075</v>
      </c>
      <c r="M3" s="5">
        <v>44105</v>
      </c>
      <c r="N3" s="6" t="s">
        <v>13</v>
      </c>
    </row>
    <row r="4" spans="1:14" ht="15" customHeight="1" x14ac:dyDescent="0.25">
      <c r="A4" s="8" t="s">
        <v>20</v>
      </c>
      <c r="B4" s="9">
        <v>1000</v>
      </c>
      <c r="C4" s="9">
        <v>1000</v>
      </c>
      <c r="D4" s="9">
        <v>1000</v>
      </c>
      <c r="E4" s="9">
        <v>1000</v>
      </c>
      <c r="F4" s="9">
        <v>1000</v>
      </c>
      <c r="G4" s="9">
        <v>1000</v>
      </c>
      <c r="H4" s="9">
        <v>1000</v>
      </c>
      <c r="I4" s="9">
        <v>1000</v>
      </c>
      <c r="J4" s="9">
        <v>1000</v>
      </c>
      <c r="K4" s="9">
        <v>1000</v>
      </c>
      <c r="L4" s="9">
        <v>1000</v>
      </c>
      <c r="M4" s="9">
        <v>1000</v>
      </c>
      <c r="N4" s="9">
        <f>SUM(B4:M4)</f>
        <v>12000</v>
      </c>
    </row>
    <row r="5" spans="1:14" ht="15" customHeight="1" x14ac:dyDescent="0.25">
      <c r="A5" s="3" t="s">
        <v>15</v>
      </c>
      <c r="B5" s="3">
        <v>600</v>
      </c>
      <c r="C5" s="3">
        <v>555</v>
      </c>
      <c r="D5" s="3">
        <v>455</v>
      </c>
      <c r="E5" s="3">
        <v>440</v>
      </c>
      <c r="F5" s="3">
        <v>420</v>
      </c>
      <c r="G5" s="3">
        <v>400</v>
      </c>
      <c r="H5" s="3">
        <v>401</v>
      </c>
      <c r="I5" s="3">
        <v>400</v>
      </c>
      <c r="J5" s="3">
        <v>389</v>
      </c>
      <c r="K5" s="3">
        <v>356</v>
      </c>
      <c r="L5" s="3">
        <v>350</v>
      </c>
      <c r="M5" s="3">
        <v>300</v>
      </c>
      <c r="N5" s="14">
        <f t="shared" ref="N5:N9" si="0">SUM(B5:M5)</f>
        <v>5066</v>
      </c>
    </row>
    <row r="6" spans="1:14" x14ac:dyDescent="0.25">
      <c r="A6" s="3" t="s">
        <v>14</v>
      </c>
      <c r="B6" s="3">
        <v>620</v>
      </c>
      <c r="C6" s="3">
        <v>540</v>
      </c>
      <c r="D6" s="3">
        <v>423</v>
      </c>
      <c r="E6" s="3">
        <v>430</v>
      </c>
      <c r="F6" s="3">
        <v>400</v>
      </c>
      <c r="G6" s="3">
        <v>399</v>
      </c>
      <c r="H6" s="3">
        <v>399</v>
      </c>
      <c r="I6" s="3">
        <v>387</v>
      </c>
      <c r="J6" s="3">
        <v>356</v>
      </c>
      <c r="K6" s="3">
        <v>324</v>
      </c>
      <c r="L6" s="3">
        <v>342</v>
      </c>
      <c r="M6" s="3">
        <v>256</v>
      </c>
      <c r="N6" s="14">
        <f t="shared" si="0"/>
        <v>4876</v>
      </c>
    </row>
    <row r="7" spans="1:14" x14ac:dyDescent="0.25">
      <c r="A7" s="3" t="s">
        <v>16</v>
      </c>
      <c r="B7" s="3">
        <v>612</v>
      </c>
      <c r="C7" s="3">
        <v>499</v>
      </c>
      <c r="D7" s="3">
        <v>400</v>
      </c>
      <c r="E7" s="3">
        <v>400</v>
      </c>
      <c r="F7" s="3">
        <v>389</v>
      </c>
      <c r="G7" s="3">
        <v>350</v>
      </c>
      <c r="H7" s="3">
        <v>380</v>
      </c>
      <c r="I7" s="3">
        <v>356</v>
      </c>
      <c r="J7" s="3">
        <v>345</v>
      </c>
      <c r="K7" s="3">
        <v>322</v>
      </c>
      <c r="L7" s="3">
        <v>324</v>
      </c>
      <c r="M7" s="3">
        <v>250</v>
      </c>
      <c r="N7" s="14">
        <f t="shared" si="0"/>
        <v>4627</v>
      </c>
    </row>
    <row r="8" spans="1:14" s="2" customFormat="1" x14ac:dyDescent="0.25">
      <c r="A8" s="3" t="s">
        <v>17</v>
      </c>
      <c r="B8" s="3">
        <v>652</v>
      </c>
      <c r="C8" s="3">
        <v>450</v>
      </c>
      <c r="D8" s="3">
        <v>389</v>
      </c>
      <c r="E8" s="3">
        <v>399</v>
      </c>
      <c r="F8" s="3">
        <v>350</v>
      </c>
      <c r="G8" s="3">
        <v>320</v>
      </c>
      <c r="H8" s="3">
        <v>350</v>
      </c>
      <c r="I8" s="3">
        <v>323</v>
      </c>
      <c r="J8" s="3">
        <v>368</v>
      </c>
      <c r="K8" s="3">
        <v>325</v>
      </c>
      <c r="L8" s="3">
        <v>300</v>
      </c>
      <c r="M8" s="3">
        <v>256</v>
      </c>
      <c r="N8" s="14">
        <f t="shared" si="0"/>
        <v>4482</v>
      </c>
    </row>
    <row r="9" spans="1:14" x14ac:dyDescent="0.25">
      <c r="A9" s="3" t="s">
        <v>18</v>
      </c>
      <c r="B9" s="3">
        <v>623</v>
      </c>
      <c r="C9" s="3">
        <v>456</v>
      </c>
      <c r="D9" s="3">
        <v>365</v>
      </c>
      <c r="E9" s="3">
        <v>324</v>
      </c>
      <c r="F9" s="3">
        <v>322</v>
      </c>
      <c r="G9" s="3">
        <v>323</v>
      </c>
      <c r="H9" s="3">
        <v>301</v>
      </c>
      <c r="I9" s="3">
        <v>321</v>
      </c>
      <c r="J9" s="3">
        <v>301</v>
      </c>
      <c r="K9" s="3">
        <v>320</v>
      </c>
      <c r="L9" s="3">
        <v>301</v>
      </c>
      <c r="M9" s="3">
        <v>245</v>
      </c>
      <c r="N9" s="14">
        <f t="shared" si="0"/>
        <v>4202</v>
      </c>
    </row>
    <row r="10" spans="1:14" x14ac:dyDescent="0.25">
      <c r="A10" s="12" t="s">
        <v>19</v>
      </c>
      <c r="B10" s="13">
        <v>850</v>
      </c>
      <c r="C10" s="13">
        <v>850</v>
      </c>
      <c r="D10" s="13">
        <v>850</v>
      </c>
      <c r="E10" s="13">
        <v>850</v>
      </c>
      <c r="F10" s="13">
        <v>850</v>
      </c>
      <c r="G10" s="13">
        <v>850</v>
      </c>
      <c r="H10" s="13">
        <v>850</v>
      </c>
      <c r="I10" s="13">
        <v>850</v>
      </c>
      <c r="J10" s="13">
        <v>850</v>
      </c>
      <c r="K10" s="13">
        <v>850</v>
      </c>
      <c r="L10" s="13">
        <v>850</v>
      </c>
      <c r="M10" s="13">
        <v>850</v>
      </c>
      <c r="N10" s="13">
        <v>850</v>
      </c>
    </row>
    <row r="11" spans="1:14" x14ac:dyDescent="0.25">
      <c r="A11" s="3" t="s">
        <v>21</v>
      </c>
      <c r="B11" s="10">
        <f>SUM(B5:B9)</f>
        <v>3107</v>
      </c>
      <c r="C11" s="10">
        <f t="shared" ref="C11:N11" si="1">SUM(C5:C9)</f>
        <v>2500</v>
      </c>
      <c r="D11" s="10">
        <f t="shared" si="1"/>
        <v>2032</v>
      </c>
      <c r="E11" s="10">
        <f t="shared" si="1"/>
        <v>1993</v>
      </c>
      <c r="F11" s="10">
        <f t="shared" si="1"/>
        <v>1881</v>
      </c>
      <c r="G11" s="10">
        <f t="shared" si="1"/>
        <v>1792</v>
      </c>
      <c r="H11" s="10">
        <f t="shared" si="1"/>
        <v>1831</v>
      </c>
      <c r="I11" s="10">
        <f t="shared" si="1"/>
        <v>1787</v>
      </c>
      <c r="J11" s="10">
        <f t="shared" si="1"/>
        <v>1759</v>
      </c>
      <c r="K11" s="10">
        <f t="shared" si="1"/>
        <v>1647</v>
      </c>
      <c r="L11" s="10">
        <f t="shared" si="1"/>
        <v>1617</v>
      </c>
      <c r="M11" s="10">
        <f t="shared" si="1"/>
        <v>1307</v>
      </c>
      <c r="N11" s="14">
        <f t="shared" si="1"/>
        <v>23253</v>
      </c>
    </row>
    <row r="12" spans="1:14" x14ac:dyDescent="0.25">
      <c r="A12" s="3" t="s">
        <v>22</v>
      </c>
      <c r="B12" s="15">
        <f>B11*B10</f>
        <v>2640950</v>
      </c>
      <c r="C12" s="15">
        <f t="shared" ref="C12:N12" si="2">C11*C10</f>
        <v>2125000</v>
      </c>
      <c r="D12" s="15">
        <f t="shared" si="2"/>
        <v>1727200</v>
      </c>
      <c r="E12" s="15">
        <f t="shared" si="2"/>
        <v>1694050</v>
      </c>
      <c r="F12" s="15">
        <f t="shared" si="2"/>
        <v>1598850</v>
      </c>
      <c r="G12" s="15">
        <f t="shared" si="2"/>
        <v>1523200</v>
      </c>
      <c r="H12" s="15">
        <f t="shared" si="2"/>
        <v>1556350</v>
      </c>
      <c r="I12" s="15">
        <f t="shared" si="2"/>
        <v>1518950</v>
      </c>
      <c r="J12" s="15">
        <f t="shared" si="2"/>
        <v>1495150</v>
      </c>
      <c r="K12" s="15">
        <f t="shared" si="2"/>
        <v>1399950</v>
      </c>
      <c r="L12" s="15">
        <f t="shared" si="2"/>
        <v>1374450</v>
      </c>
      <c r="M12" s="15">
        <f t="shared" si="2"/>
        <v>1110950</v>
      </c>
      <c r="N12" s="16">
        <f t="shared" si="2"/>
        <v>19765050</v>
      </c>
    </row>
    <row r="13" spans="1:14" x14ac:dyDescent="0.25">
      <c r="A13" s="3" t="s">
        <v>23</v>
      </c>
      <c r="B13" s="11">
        <v>1000000</v>
      </c>
      <c r="C13" s="11">
        <v>1000000</v>
      </c>
      <c r="D13" s="11">
        <v>1000000</v>
      </c>
      <c r="E13" s="11">
        <v>1000000</v>
      </c>
      <c r="F13" s="11">
        <v>1000000</v>
      </c>
      <c r="G13" s="11">
        <v>1000000</v>
      </c>
      <c r="H13" s="11">
        <v>1000000</v>
      </c>
      <c r="I13" s="11">
        <v>1000000</v>
      </c>
      <c r="J13" s="11">
        <v>1000000</v>
      </c>
      <c r="K13" s="11">
        <v>1000000</v>
      </c>
      <c r="L13" s="11">
        <v>1000000</v>
      </c>
      <c r="M13" s="11">
        <v>1000000</v>
      </c>
      <c r="N13" s="17">
        <f>SUM(B13:M13)</f>
        <v>12000000</v>
      </c>
    </row>
    <row r="14" spans="1:14" s="1" customFormat="1" x14ac:dyDescent="0.25">
      <c r="A14" s="3" t="s">
        <v>24</v>
      </c>
      <c r="B14" s="15">
        <f>B12-B13</f>
        <v>1640950</v>
      </c>
      <c r="C14" s="15">
        <f t="shared" ref="C14:N14" si="3">C12-C13</f>
        <v>1125000</v>
      </c>
      <c r="D14" s="15">
        <f t="shared" si="3"/>
        <v>727200</v>
      </c>
      <c r="E14" s="15">
        <f t="shared" si="3"/>
        <v>694050</v>
      </c>
      <c r="F14" s="15">
        <f t="shared" si="3"/>
        <v>598850</v>
      </c>
      <c r="G14" s="15">
        <f t="shared" si="3"/>
        <v>523200</v>
      </c>
      <c r="H14" s="15">
        <f t="shared" si="3"/>
        <v>556350</v>
      </c>
      <c r="I14" s="15">
        <f t="shared" si="3"/>
        <v>518950</v>
      </c>
      <c r="J14" s="15">
        <f t="shared" si="3"/>
        <v>495150</v>
      </c>
      <c r="K14" s="15">
        <f t="shared" si="3"/>
        <v>399950</v>
      </c>
      <c r="L14" s="15">
        <f t="shared" si="3"/>
        <v>374450</v>
      </c>
      <c r="M14" s="15">
        <f t="shared" si="3"/>
        <v>110950</v>
      </c>
      <c r="N14" s="16">
        <f t="shared" si="3"/>
        <v>7765050</v>
      </c>
    </row>
    <row r="15" spans="1:14" x14ac:dyDescent="0.25">
      <c r="A15" s="18" t="s">
        <v>25</v>
      </c>
      <c r="B15" s="19">
        <f>B14/B12</f>
        <v>0.62134837842443058</v>
      </c>
      <c r="C15" s="19">
        <f t="shared" ref="C15:N15" si="4">C14/C12</f>
        <v>0.52941176470588236</v>
      </c>
      <c r="D15" s="19">
        <f t="shared" si="4"/>
        <v>0.42102825382121351</v>
      </c>
      <c r="E15" s="19">
        <f t="shared" si="4"/>
        <v>0.4096986511614179</v>
      </c>
      <c r="F15" s="19">
        <f t="shared" si="4"/>
        <v>0.37455045814178939</v>
      </c>
      <c r="G15" s="19">
        <f t="shared" si="4"/>
        <v>0.34348739495798319</v>
      </c>
      <c r="H15" s="19">
        <f t="shared" si="4"/>
        <v>0.35747100587914027</v>
      </c>
      <c r="I15" s="19">
        <f t="shared" si="4"/>
        <v>0.34165048224102174</v>
      </c>
      <c r="J15" s="19">
        <f t="shared" si="4"/>
        <v>0.33117078553991236</v>
      </c>
      <c r="K15" s="19">
        <f t="shared" si="4"/>
        <v>0.28568877459909281</v>
      </c>
      <c r="L15" s="19">
        <f t="shared" si="4"/>
        <v>0.27243624722616322</v>
      </c>
      <c r="M15" s="19">
        <f t="shared" si="4"/>
        <v>9.9869481074755836E-2</v>
      </c>
      <c r="N15" s="20">
        <f t="shared" si="4"/>
        <v>0.39286771346391736</v>
      </c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</row>
    <row r="17" spans="1:14" x14ac:dyDescent="0.25">
      <c r="A17" s="28" t="s">
        <v>26</v>
      </c>
      <c r="B17" s="2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</row>
    <row r="18" spans="1:14" x14ac:dyDescent="0.25">
      <c r="A18" s="21">
        <f>B3</f>
        <v>43770</v>
      </c>
      <c r="B18" s="22">
        <f>B15</f>
        <v>0.62134837842443058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</row>
    <row r="19" spans="1:14" x14ac:dyDescent="0.25">
      <c r="A19" s="21">
        <f>C3</f>
        <v>43800</v>
      </c>
      <c r="B19" s="22">
        <f>C15</f>
        <v>0.52941176470588236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</row>
    <row r="20" spans="1:14" x14ac:dyDescent="0.25">
      <c r="A20" s="21">
        <f>D3</f>
        <v>43831</v>
      </c>
      <c r="B20" s="22">
        <f>D15</f>
        <v>0.42102825382121351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</row>
    <row r="21" spans="1:14" x14ac:dyDescent="0.25">
      <c r="A21" s="21">
        <f>E3</f>
        <v>43862</v>
      </c>
      <c r="B21" s="22">
        <f>E15</f>
        <v>0.4096986511614179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</row>
    <row r="22" spans="1:14" x14ac:dyDescent="0.25">
      <c r="A22" s="21">
        <f>F3</f>
        <v>43891</v>
      </c>
      <c r="B22" s="22">
        <f>F15</f>
        <v>0.37455045814178939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</row>
    <row r="23" spans="1:14" x14ac:dyDescent="0.25">
      <c r="A23" s="21">
        <f>G3</f>
        <v>43922</v>
      </c>
      <c r="B23" s="22">
        <f>G15</f>
        <v>0.34348739495798319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</row>
    <row r="24" spans="1:14" x14ac:dyDescent="0.25">
      <c r="A24" s="21">
        <f>H3</f>
        <v>43952</v>
      </c>
      <c r="B24" s="22">
        <f>H15</f>
        <v>0.35747100587914027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</row>
    <row r="25" spans="1:14" ht="15.75" thickBot="1" x14ac:dyDescent="0.3">
      <c r="A25" s="21">
        <f>I3</f>
        <v>43983</v>
      </c>
      <c r="B25" s="22">
        <f>I15</f>
        <v>0.34165048224102174</v>
      </c>
      <c r="C25" s="3"/>
      <c r="D25" s="3"/>
      <c r="E25" s="3"/>
      <c r="F25" s="3"/>
      <c r="G25" s="3"/>
      <c r="H25" s="3"/>
      <c r="I25" s="3"/>
      <c r="J25" s="3"/>
      <c r="K25" s="3"/>
      <c r="L25" s="25"/>
      <c r="M25" s="3"/>
      <c r="N25" s="7"/>
    </row>
    <row r="26" spans="1:14" ht="15.75" thickBot="1" x14ac:dyDescent="0.3">
      <c r="A26" s="21">
        <f>J3</f>
        <v>44013</v>
      </c>
      <c r="B26" s="22">
        <f>J15</f>
        <v>0.33117078553991236</v>
      </c>
      <c r="C26" s="3"/>
      <c r="D26" s="3"/>
      <c r="E26" s="3"/>
      <c r="F26" s="3"/>
      <c r="G26" s="3"/>
      <c r="H26" s="3"/>
      <c r="I26" s="3"/>
      <c r="J26" s="3"/>
      <c r="K26" s="23"/>
      <c r="L26" s="27"/>
      <c r="M26" s="24"/>
      <c r="N26" s="7"/>
    </row>
    <row r="27" spans="1:14" x14ac:dyDescent="0.25">
      <c r="A27" s="21">
        <f>K3</f>
        <v>44044</v>
      </c>
      <c r="B27" s="22">
        <f>K15</f>
        <v>0.28568877459909281</v>
      </c>
      <c r="C27" s="3"/>
      <c r="D27" s="3"/>
      <c r="E27" s="3"/>
      <c r="F27" s="3"/>
      <c r="G27" s="3"/>
      <c r="H27" s="3"/>
      <c r="I27" s="3"/>
      <c r="J27" s="3"/>
      <c r="K27" s="3"/>
      <c r="L27" s="26"/>
      <c r="M27" s="3"/>
      <c r="N27" s="7"/>
    </row>
    <row r="28" spans="1:14" x14ac:dyDescent="0.25">
      <c r="A28" s="21">
        <f>L3</f>
        <v>44075</v>
      </c>
      <c r="B28" s="22">
        <f>L15</f>
        <v>0.27243624722616322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</row>
    <row r="29" spans="1:14" x14ac:dyDescent="0.25">
      <c r="A29" s="21">
        <f>M3</f>
        <v>44105</v>
      </c>
      <c r="B29" s="22">
        <f>M15</f>
        <v>9.9869481074755836E-2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</row>
  </sheetData>
  <mergeCells count="3">
    <mergeCell ref="A17:B17"/>
    <mergeCell ref="A2:A3"/>
    <mergeCell ref="A1:N1"/>
  </mergeCells>
  <pageMargins left="0.7" right="0.7" top="0.75" bottom="0.75" header="0.3" footer="0.3"/>
  <pageSetup orientation="landscape" r:id="rId1"/>
  <ignoredErrors>
    <ignoredError sqref="B11:M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eunice</cp:lastModifiedBy>
  <cp:lastPrinted>2019-11-19T09:15:26Z</cp:lastPrinted>
  <dcterms:created xsi:type="dcterms:W3CDTF">2019-11-19T07:06:43Z</dcterms:created>
  <dcterms:modified xsi:type="dcterms:W3CDTF">2019-12-12T04:38:55Z</dcterms:modified>
</cp:coreProperties>
</file>